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kalkulator" sheetId="1" r:id="rId1"/>
    <sheet name="tabelk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<sst xmlns="http://schemas.openxmlformats.org/spreadsheetml/2006/main" count="24" uniqueCount="18">
  <si>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wilgotność przy zbiorze(%)</t>
  </si>
  <si>
    <t>TABELA WSPÓŁCZYNNIKÓW</t>
  </si>
  <si>
    <r>
      <t xml:space="preserve">PRZYKŁAD:    </t>
    </r>
    <r>
      <rPr>
        <sz val="10"/>
        <rFont val="Arial CE"/>
        <family val="2"/>
      </rPr>
      <t xml:space="preserve">Dostarczono do suszarni 140q ziarna o wilgotności 32%. Ziarno wysuszono do wilgotności 15%. Jakiej oczekiwać wagi ziarna suchego?                        </t>
    </r>
    <r>
      <rPr>
        <b/>
        <sz val="10"/>
        <rFont val="Arial CE"/>
        <family val="2"/>
      </rPr>
      <t>140q x 0,80000 = 112q</t>
    </r>
  </si>
  <si>
    <t>współczynniki przeliczeniowe odpowiednio dla wilgotności:                                           13%            14%            15%</t>
  </si>
  <si>
    <t>q/ha</t>
  </si>
  <si>
    <t>%</t>
  </si>
  <si>
    <t>do szybkiego przeliczania wagi "mokrego" ziarna kukurydzy (w momencie zbioru)                  na wagę ziarna "suchego"</t>
  </si>
  <si>
    <t xml:space="preserve">  Przeliczenie plonu "mokrego" ziarna na "suche"</t>
  </si>
  <si>
    <t>ha.</t>
  </si>
  <si>
    <t>q.</t>
  </si>
  <si>
    <t>Wilgotność ziarna w trakcie zbioru</t>
  </si>
  <si>
    <t>Waga mokrego ziarna w q.</t>
  </si>
  <si>
    <t>Powierzchnia zbioru</t>
  </si>
  <si>
    <t xml:space="preserve">Plon "suchego" ziarna  
w przeliczeniu na </t>
  </si>
  <si>
    <t>Plon "mokrego" ziarna 
w zebranej wilgotności</t>
  </si>
  <si>
    <t>Tu wpisz wartość</t>
  </si>
  <si>
    <t>%     =</t>
  </si>
  <si>
    <t xml:space="preserve">Plon "suchego" ziarna 
w przeliczeniu na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</si>
</sst>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"/>
    <numFmt numFmtId="167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i/>
      <sz val="8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FF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165" fontId="1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center"/>
    </xf>
    <xf numFmtId="0" fontId="19" fillId="19" borderId="0" xfId="0" applyFont="1" applyFill="1" applyAlignment="1">
      <alignment/>
    </xf>
    <xf numFmtId="0" fontId="20" fillId="19" borderId="0" xfId="0" applyFont="1" applyFill="1" applyAlignment="1">
      <alignment/>
    </xf>
    <xf numFmtId="0" fontId="20" fillId="19" borderId="0" xfId="0" applyFont="1" applyFill="1" applyAlignment="1">
      <alignment horizontal="left"/>
    </xf>
    <xf numFmtId="0" fontId="20" fillId="19" borderId="0" xfId="0" applyFont="1" applyFill="1" applyBorder="1" applyAlignment="1">
      <alignment/>
    </xf>
    <xf numFmtId="0" fontId="20" fillId="19" borderId="0" xfId="0" applyFont="1" applyFill="1" applyAlignment="1">
      <alignment horizontal="left" vertical="top" wrapText="1"/>
    </xf>
    <xf numFmtId="0" fontId="21" fillId="19" borderId="0" xfId="0" applyFont="1" applyFill="1" applyAlignment="1">
      <alignment/>
    </xf>
    <xf numFmtId="0" fontId="21" fillId="19" borderId="0" xfId="0" applyFont="1" applyFill="1" applyAlignment="1">
      <alignment horizontal="left"/>
    </xf>
    <xf numFmtId="0" fontId="22" fillId="19" borderId="0" xfId="0" applyFont="1" applyFill="1" applyBorder="1" applyAlignment="1">
      <alignment vertical="center"/>
    </xf>
    <xf numFmtId="0" fontId="19" fillId="13" borderId="11" xfId="0" applyFont="1" applyFill="1" applyBorder="1" applyAlignment="1" applyProtection="1">
      <alignment horizontal="right"/>
      <protection locked="0"/>
    </xf>
    <xf numFmtId="0" fontId="19" fillId="19" borderId="0" xfId="0" applyFont="1" applyFill="1" applyAlignment="1">
      <alignment vertical="center"/>
    </xf>
    <xf numFmtId="0" fontId="19" fillId="19" borderId="0" xfId="0" applyFont="1" applyFill="1" applyAlignment="1">
      <alignment horizontal="right"/>
    </xf>
    <xf numFmtId="0" fontId="19" fillId="19" borderId="0" xfId="0" applyFont="1" applyFill="1" applyAlignment="1">
      <alignment/>
    </xf>
    <xf numFmtId="0" fontId="20" fillId="19" borderId="12" xfId="0" applyFont="1" applyFill="1" applyBorder="1" applyAlignment="1">
      <alignment/>
    </xf>
    <xf numFmtId="0" fontId="20" fillId="19" borderId="12" xfId="0" applyFont="1" applyFill="1" applyBorder="1" applyAlignment="1">
      <alignment horizontal="left" vertical="top" wrapText="1"/>
    </xf>
    <xf numFmtId="0" fontId="20" fillId="19" borderId="12" xfId="0" applyFont="1" applyFill="1" applyBorder="1" applyAlignment="1">
      <alignment horizontal="left"/>
    </xf>
    <xf numFmtId="0" fontId="20" fillId="19" borderId="13" xfId="0" applyFont="1" applyFill="1" applyBorder="1" applyAlignment="1">
      <alignment horizontal="center" vertical="center"/>
    </xf>
    <xf numFmtId="0" fontId="23" fillId="19" borderId="0" xfId="0" applyFont="1" applyFill="1" applyAlignment="1">
      <alignment horizontal="center" vertical="center" wrapText="1"/>
    </xf>
    <xf numFmtId="0" fontId="19" fillId="19" borderId="0" xfId="0" applyFont="1" applyFill="1" applyAlignment="1">
      <alignment horizontal="right" vertical="center"/>
    </xf>
    <xf numFmtId="0" fontId="19" fillId="19" borderId="0" xfId="0" applyFont="1" applyFill="1" applyAlignment="1">
      <alignment horizontal="right" vertical="center" wrapText="1"/>
    </xf>
    <xf numFmtId="0" fontId="20" fillId="19" borderId="0" xfId="0" applyFont="1" applyFill="1" applyAlignment="1">
      <alignment horizontal="right" vertical="center"/>
    </xf>
    <xf numFmtId="9" fontId="20" fillId="19" borderId="0" xfId="0" applyNumberFormat="1" applyFont="1" applyFill="1" applyAlignment="1">
      <alignment horizontal="left" vertical="center"/>
    </xf>
    <xf numFmtId="166" fontId="19" fillId="13" borderId="14" xfId="0" applyNumberFormat="1" applyFont="1" applyFill="1" applyBorder="1" applyAlignment="1">
      <alignment horizontal="right" vertical="center"/>
    </xf>
    <xf numFmtId="166" fontId="19" fillId="13" borderId="15" xfId="0" applyNumberFormat="1" applyFont="1" applyFill="1" applyBorder="1" applyAlignment="1">
      <alignment horizontal="right" vertical="center"/>
    </xf>
    <xf numFmtId="0" fontId="20" fillId="19" borderId="0" xfId="0" applyFont="1" applyFill="1" applyAlignment="1">
      <alignment horizontal="center" vertical="center"/>
    </xf>
    <xf numFmtId="1" fontId="19" fillId="13" borderId="14" xfId="0" applyNumberFormat="1" applyFont="1" applyFill="1" applyBorder="1" applyAlignment="1">
      <alignment horizontal="right" vertical="center"/>
    </xf>
    <xf numFmtId="1" fontId="19" fillId="13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16" xfId="0" applyFont="1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76EDAD0D-B2B6-4267-B16F-602BE749F829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0</xdr:row>
      <xdr:rowOff>895350</xdr:rowOff>
    </xdr:to>
    <xdr:pic>
      <xdr:nvPicPr>
        <xdr:cNvPr id="1" name="19bf0a9a-61ef-44e9-a117-ce8b30ef11ab" descr="cid:76EDAD0D-B2B6-4267-B16F-602BE749F829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0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2</xdr:row>
      <xdr:rowOff>76200</xdr:rowOff>
    </xdr:from>
    <xdr:to>
      <xdr:col>8</xdr:col>
      <xdr:colOff>600075</xdr:colOff>
      <xdr:row>2</xdr:row>
      <xdr:rowOff>76200</xdr:rowOff>
    </xdr:to>
    <xdr:sp>
      <xdr:nvSpPr>
        <xdr:cNvPr id="2" name="Łącznik prosty ze strzałką 2"/>
        <xdr:cNvSpPr>
          <a:spLocks/>
        </xdr:cNvSpPr>
      </xdr:nvSpPr>
      <xdr:spPr>
        <a:xfrm flipH="1">
          <a:off x="4219575" y="1171575"/>
          <a:ext cx="533400" cy="0"/>
        </a:xfrm>
        <a:prstGeom prst="straightConnector1">
          <a:avLst/>
        </a:prstGeom>
        <a:noFill/>
        <a:ln w="63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95250</xdr:rowOff>
    </xdr:from>
    <xdr:to>
      <xdr:col>8</xdr:col>
      <xdr:colOff>600075</xdr:colOff>
      <xdr:row>4</xdr:row>
      <xdr:rowOff>95250</xdr:rowOff>
    </xdr:to>
    <xdr:sp>
      <xdr:nvSpPr>
        <xdr:cNvPr id="3" name="Łącznik prosty ze strzałką 3"/>
        <xdr:cNvSpPr>
          <a:spLocks/>
        </xdr:cNvSpPr>
      </xdr:nvSpPr>
      <xdr:spPr>
        <a:xfrm flipH="1">
          <a:off x="4219575" y="1533525"/>
          <a:ext cx="533400" cy="0"/>
        </a:xfrm>
        <a:prstGeom prst="straightConnector1">
          <a:avLst/>
        </a:prstGeom>
        <a:noFill/>
        <a:ln w="63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6</xdr:row>
      <xdr:rowOff>85725</xdr:rowOff>
    </xdr:from>
    <xdr:to>
      <xdr:col>8</xdr:col>
      <xdr:colOff>600075</xdr:colOff>
      <xdr:row>6</xdr:row>
      <xdr:rowOff>85725</xdr:rowOff>
    </xdr:to>
    <xdr:sp>
      <xdr:nvSpPr>
        <xdr:cNvPr id="4" name="Łącznik prosty ze strzałką 4"/>
        <xdr:cNvSpPr>
          <a:spLocks/>
        </xdr:cNvSpPr>
      </xdr:nvSpPr>
      <xdr:spPr>
        <a:xfrm flipH="1">
          <a:off x="4219575" y="1866900"/>
          <a:ext cx="533400" cy="0"/>
        </a:xfrm>
        <a:prstGeom prst="straightConnector1">
          <a:avLst/>
        </a:prstGeom>
        <a:noFill/>
        <a:ln w="6350" cmpd="sng">
          <a:solidFill>
            <a:srgbClr val="FF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38100</xdr:rowOff>
    </xdr:from>
    <xdr:to>
      <xdr:col>0</xdr:col>
      <xdr:colOff>876300</xdr:colOff>
      <xdr:row>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1950"/>
          <a:ext cx="857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="150" zoomScaleNormal="150" zoomScalePageLayoutView="0" workbookViewId="0" topLeftCell="A1">
      <selection activeCell="K16" sqref="K16"/>
    </sheetView>
  </sheetViews>
  <sheetFormatPr defaultColWidth="0" defaultRowHeight="12.75" zeroHeight="1"/>
  <cols>
    <col min="1" max="1" width="2.375" style="0" customWidth="1"/>
    <col min="2" max="2" width="8.875" style="0" customWidth="1"/>
    <col min="3" max="3" width="12.25390625" style="0" customWidth="1"/>
    <col min="4" max="4" width="8.125" style="0" customWidth="1"/>
    <col min="5" max="6" width="5.75390625" style="0" customWidth="1"/>
    <col min="7" max="7" width="7.00390625" style="0" customWidth="1"/>
    <col min="8" max="8" width="4.375" style="7" customWidth="1"/>
    <col min="9" max="9" width="9.125" style="0" customWidth="1"/>
    <col min="10" max="10" width="11.625" style="0" customWidth="1"/>
    <col min="11" max="11" width="3.125" style="0" customWidth="1"/>
    <col min="12" max="16384" width="9.125" style="0" hidden="1" customWidth="1"/>
  </cols>
  <sheetData>
    <row r="1" spans="1:11" ht="75" customHeight="1">
      <c r="A1" s="9"/>
      <c r="B1" s="9"/>
      <c r="C1" s="9"/>
      <c r="D1" s="9"/>
      <c r="E1" s="25" t="s">
        <v>7</v>
      </c>
      <c r="F1" s="25"/>
      <c r="G1" s="25"/>
      <c r="H1" s="25"/>
      <c r="I1" s="25"/>
      <c r="J1" s="25"/>
      <c r="K1" s="10"/>
    </row>
    <row r="2" spans="1:11" ht="11.25" customHeight="1" thickBot="1">
      <c r="A2" s="10"/>
      <c r="B2" s="10"/>
      <c r="C2" s="10"/>
      <c r="D2" s="10"/>
      <c r="E2" s="14"/>
      <c r="F2" s="14"/>
      <c r="G2" s="14"/>
      <c r="H2" s="15"/>
      <c r="I2" s="10"/>
      <c r="J2" s="10"/>
      <c r="K2" s="10"/>
    </row>
    <row r="3" spans="1:11" ht="13.5" thickBot="1">
      <c r="A3" s="10"/>
      <c r="B3" s="27" t="s">
        <v>12</v>
      </c>
      <c r="C3" s="27"/>
      <c r="D3" s="27"/>
      <c r="E3" s="18"/>
      <c r="F3" s="10"/>
      <c r="G3" s="17">
        <v>1</v>
      </c>
      <c r="H3" s="11" t="s">
        <v>8</v>
      </c>
      <c r="I3" s="10"/>
      <c r="J3" s="16" t="s">
        <v>15</v>
      </c>
      <c r="K3" s="10"/>
    </row>
    <row r="4" spans="1:11" ht="13.5" thickBot="1">
      <c r="A4" s="10"/>
      <c r="B4" s="19"/>
      <c r="C4" s="19"/>
      <c r="D4" s="19"/>
      <c r="E4" s="20"/>
      <c r="F4" s="10"/>
      <c r="G4" s="10"/>
      <c r="H4" s="11"/>
      <c r="I4" s="10"/>
      <c r="J4" s="10"/>
      <c r="K4" s="10"/>
    </row>
    <row r="5" spans="1:11" ht="13.5" thickBot="1">
      <c r="A5" s="10"/>
      <c r="B5" s="26" t="s">
        <v>11</v>
      </c>
      <c r="C5" s="26"/>
      <c r="D5" s="26"/>
      <c r="E5" s="18"/>
      <c r="F5" s="10"/>
      <c r="G5" s="17">
        <v>150</v>
      </c>
      <c r="H5" s="11" t="s">
        <v>9</v>
      </c>
      <c r="I5" s="10"/>
      <c r="J5" s="16" t="s">
        <v>15</v>
      </c>
      <c r="K5" s="10"/>
    </row>
    <row r="6" spans="1:11" ht="13.5" thickBot="1">
      <c r="A6" s="10"/>
      <c r="B6" s="19"/>
      <c r="C6" s="19"/>
      <c r="D6" s="19"/>
      <c r="E6" s="20"/>
      <c r="F6" s="10"/>
      <c r="G6" s="10"/>
      <c r="H6" s="11"/>
      <c r="I6" s="10"/>
      <c r="J6" s="10"/>
      <c r="K6" s="10"/>
    </row>
    <row r="7" spans="1:11" ht="13.5" thickBot="1">
      <c r="A7" s="10"/>
      <c r="B7" s="26" t="s">
        <v>10</v>
      </c>
      <c r="C7" s="26"/>
      <c r="D7" s="26"/>
      <c r="E7" s="18"/>
      <c r="F7" s="10"/>
      <c r="G7" s="17">
        <v>22</v>
      </c>
      <c r="H7" s="11" t="s">
        <v>5</v>
      </c>
      <c r="I7" s="10"/>
      <c r="J7" s="16" t="s">
        <v>15</v>
      </c>
      <c r="K7" s="10"/>
    </row>
    <row r="8" spans="1:11" ht="12" customHeight="1" thickBot="1">
      <c r="A8" s="21"/>
      <c r="B8" s="22"/>
      <c r="C8" s="22"/>
      <c r="D8" s="22"/>
      <c r="E8" s="22"/>
      <c r="F8" s="21"/>
      <c r="G8" s="21"/>
      <c r="H8" s="23"/>
      <c r="I8" s="21"/>
      <c r="J8" s="21"/>
      <c r="K8" s="21"/>
    </row>
    <row r="9" spans="1:11" ht="12" customHeight="1" thickBot="1">
      <c r="A9" s="10"/>
      <c r="B9" s="13"/>
      <c r="C9" s="13"/>
      <c r="D9" s="13"/>
      <c r="E9" s="13"/>
      <c r="F9" s="10"/>
      <c r="G9" s="12"/>
      <c r="H9" s="11"/>
      <c r="I9" s="10"/>
      <c r="J9" s="10"/>
      <c r="K9" s="10"/>
    </row>
    <row r="10" spans="1:11" ht="12.75" customHeight="1">
      <c r="A10" s="10"/>
      <c r="B10" s="27" t="s">
        <v>14</v>
      </c>
      <c r="C10" s="27"/>
      <c r="D10" s="27"/>
      <c r="E10" s="28">
        <f>G7</f>
        <v>22</v>
      </c>
      <c r="F10" s="29" t="s">
        <v>16</v>
      </c>
      <c r="G10" s="33">
        <f>G5/G3</f>
        <v>150</v>
      </c>
      <c r="H10" s="32" t="s">
        <v>4</v>
      </c>
      <c r="I10" s="10"/>
      <c r="J10" s="10"/>
      <c r="K10" s="10"/>
    </row>
    <row r="11" spans="1:11" ht="15" customHeight="1" thickBot="1">
      <c r="A11" s="10"/>
      <c r="B11" s="27"/>
      <c r="C11" s="27"/>
      <c r="D11" s="27"/>
      <c r="E11" s="28"/>
      <c r="F11" s="29"/>
      <c r="G11" s="34"/>
      <c r="H11" s="32"/>
      <c r="I11" s="10"/>
      <c r="J11" s="10"/>
      <c r="K11" s="10"/>
    </row>
    <row r="12" spans="1:11" ht="13.5" thickBot="1">
      <c r="A12" s="10"/>
      <c r="B12" s="26"/>
      <c r="C12" s="26"/>
      <c r="D12" s="26"/>
      <c r="E12" s="10"/>
      <c r="F12" s="10"/>
      <c r="G12" s="10"/>
      <c r="H12" s="11"/>
      <c r="I12" s="10"/>
      <c r="J12" s="10"/>
      <c r="K12" s="10"/>
    </row>
    <row r="13" spans="1:11" ht="13.5" customHeight="1">
      <c r="A13" s="10"/>
      <c r="B13" s="27" t="s">
        <v>17</v>
      </c>
      <c r="C13" s="27"/>
      <c r="D13" s="27"/>
      <c r="E13" s="28">
        <f>14</f>
        <v>14</v>
      </c>
      <c r="F13" s="29" t="s">
        <v>16</v>
      </c>
      <c r="G13" s="30">
        <f>(100-G7)/(100-14)/G3*G5</f>
        <v>136.04651162790697</v>
      </c>
      <c r="H13" s="32" t="s">
        <v>4</v>
      </c>
      <c r="I13" s="10"/>
      <c r="J13" s="10"/>
      <c r="K13" s="10"/>
    </row>
    <row r="14" spans="1:11" ht="13.5" customHeight="1" thickBot="1">
      <c r="A14" s="10"/>
      <c r="B14" s="27"/>
      <c r="C14" s="27"/>
      <c r="D14" s="27"/>
      <c r="E14" s="28"/>
      <c r="F14" s="29"/>
      <c r="G14" s="31"/>
      <c r="H14" s="32"/>
      <c r="I14" s="10"/>
      <c r="J14" s="10"/>
      <c r="K14" s="10"/>
    </row>
    <row r="15" spans="1:11" ht="13.5" thickBot="1">
      <c r="A15" s="10"/>
      <c r="B15" s="26"/>
      <c r="C15" s="26"/>
      <c r="D15" s="26"/>
      <c r="E15" s="10"/>
      <c r="F15" s="10"/>
      <c r="G15" s="10"/>
      <c r="H15" s="11"/>
      <c r="I15" s="10"/>
      <c r="J15" s="10"/>
      <c r="K15" s="10"/>
    </row>
    <row r="16" spans="1:11" ht="15" customHeight="1">
      <c r="A16" s="10"/>
      <c r="B16" s="27" t="s">
        <v>13</v>
      </c>
      <c r="C16" s="27"/>
      <c r="D16" s="27"/>
      <c r="E16" s="28">
        <v>15</v>
      </c>
      <c r="F16" s="29" t="s">
        <v>16</v>
      </c>
      <c r="G16" s="30">
        <f>(100-G7)/(100-15)/G3*G5</f>
        <v>137.6470588235294</v>
      </c>
      <c r="H16" s="24" t="s">
        <v>4</v>
      </c>
      <c r="I16" s="10"/>
      <c r="J16" s="10"/>
      <c r="K16" s="10"/>
    </row>
    <row r="17" spans="1:11" ht="15" customHeight="1" thickBot="1">
      <c r="A17" s="10"/>
      <c r="B17" s="27"/>
      <c r="C17" s="27"/>
      <c r="D17" s="27"/>
      <c r="E17" s="28"/>
      <c r="F17" s="29"/>
      <c r="G17" s="31"/>
      <c r="H17" s="24"/>
      <c r="I17" s="10"/>
      <c r="J17" s="10"/>
      <c r="K17" s="10"/>
    </row>
    <row r="18" spans="1:11" ht="12.75">
      <c r="A18" s="10"/>
      <c r="B18" s="10"/>
      <c r="C18" s="10"/>
      <c r="D18" s="10"/>
      <c r="E18" s="10"/>
      <c r="F18" s="10"/>
      <c r="G18" s="10"/>
      <c r="H18" s="11"/>
      <c r="I18" s="10"/>
      <c r="J18" s="10"/>
      <c r="K18" s="10"/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</sheetData>
  <sheetProtection password="CA71" sheet="1"/>
  <mergeCells count="21">
    <mergeCell ref="B10:D11"/>
    <mergeCell ref="E10:E11"/>
    <mergeCell ref="F10:F11"/>
    <mergeCell ref="G10:G11"/>
    <mergeCell ref="F13:F14"/>
    <mergeCell ref="G13:G14"/>
    <mergeCell ref="H13:H14"/>
    <mergeCell ref="B16:D17"/>
    <mergeCell ref="E16:E17"/>
    <mergeCell ref="F16:F17"/>
    <mergeCell ref="G16:G17"/>
    <mergeCell ref="H10:H11"/>
    <mergeCell ref="H16:H17"/>
    <mergeCell ref="E1:J1"/>
    <mergeCell ref="B12:D12"/>
    <mergeCell ref="B15:D15"/>
    <mergeCell ref="B3:D3"/>
    <mergeCell ref="B5:D5"/>
    <mergeCell ref="B7:D7"/>
    <mergeCell ref="B13:D14"/>
    <mergeCell ref="E13:E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2">
      <selection activeCell="B19" sqref="B19"/>
    </sheetView>
  </sheetViews>
  <sheetFormatPr defaultColWidth="9.00390625" defaultRowHeight="12.75"/>
  <cols>
    <col min="1" max="1" width="11.625" style="0" customWidth="1"/>
    <col min="2" max="4" width="12.75390625" style="0" customWidth="1"/>
    <col min="5" max="8" width="0" style="0" hidden="1" customWidth="1"/>
  </cols>
  <sheetData>
    <row r="1" spans="1:4" ht="25.5" customHeight="1" hidden="1">
      <c r="A1" s="1"/>
      <c r="B1" s="1">
        <v>13</v>
      </c>
      <c r="C1" s="1">
        <v>14</v>
      </c>
      <c r="D1" s="1">
        <v>15</v>
      </c>
    </row>
    <row r="2" spans="1:4" ht="25.5" customHeight="1">
      <c r="A2" s="35" t="s">
        <v>1</v>
      </c>
      <c r="B2" s="35"/>
      <c r="C2" s="35"/>
      <c r="D2" s="35"/>
    </row>
    <row r="3" spans="1:4" ht="25.5" customHeight="1">
      <c r="A3" s="1"/>
      <c r="B3" s="39" t="s">
        <v>6</v>
      </c>
      <c r="C3" s="39"/>
      <c r="D3" s="39"/>
    </row>
    <row r="4" spans="1:4" ht="25.5" customHeight="1">
      <c r="A4" s="1"/>
      <c r="B4" s="39"/>
      <c r="C4" s="39"/>
      <c r="D4" s="39"/>
    </row>
    <row r="5" spans="1:4" ht="38.25" customHeight="1">
      <c r="A5" s="2" t="s">
        <v>0</v>
      </c>
      <c r="B5" s="38" t="s">
        <v>3</v>
      </c>
      <c r="C5" s="38"/>
      <c r="D5" s="38"/>
    </row>
    <row r="6" spans="1:8" ht="12.75">
      <c r="A6" s="3">
        <v>20</v>
      </c>
      <c r="B6" s="4">
        <f>E6/(100-F6)</f>
        <v>0.9195402298850575</v>
      </c>
      <c r="C6" s="4">
        <f>E6/(100-G6)</f>
        <v>0.9302325581395349</v>
      </c>
      <c r="D6" s="4">
        <f>E6/(100-H6)</f>
        <v>0.9411764705882353</v>
      </c>
      <c r="E6">
        <f>100-A6</f>
        <v>80</v>
      </c>
      <c r="F6">
        <v>13</v>
      </c>
      <c r="G6">
        <v>14</v>
      </c>
      <c r="H6">
        <v>15</v>
      </c>
    </row>
    <row r="7" spans="1:8" ht="12.75">
      <c r="A7" s="3">
        <v>21</v>
      </c>
      <c r="B7" s="4">
        <f aca="true" t="shared" si="0" ref="B7:B28">E7/(100-F7)</f>
        <v>0.9080459770114943</v>
      </c>
      <c r="C7" s="4">
        <f aca="true" t="shared" si="1" ref="C7:C28">E7/(100-G7)</f>
        <v>0.9186046511627907</v>
      </c>
      <c r="D7" s="4">
        <f aca="true" t="shared" si="2" ref="D7:D28">E7/(100-H7)</f>
        <v>0.9294117647058824</v>
      </c>
      <c r="E7">
        <f>100-A7</f>
        <v>79</v>
      </c>
      <c r="F7">
        <v>13</v>
      </c>
      <c r="G7">
        <v>14</v>
      </c>
      <c r="H7">
        <v>15</v>
      </c>
    </row>
    <row r="8" spans="1:8" ht="12.75">
      <c r="A8" s="3">
        <v>22</v>
      </c>
      <c r="B8" s="4">
        <f t="shared" si="0"/>
        <v>0.896551724137931</v>
      </c>
      <c r="C8" s="4">
        <f t="shared" si="1"/>
        <v>0.9069767441860465</v>
      </c>
      <c r="D8" s="4">
        <f t="shared" si="2"/>
        <v>0.9176470588235294</v>
      </c>
      <c r="E8">
        <f aca="true" t="shared" si="3" ref="E8:E28">100-A8</f>
        <v>78</v>
      </c>
      <c r="F8">
        <v>13</v>
      </c>
      <c r="G8">
        <v>14</v>
      </c>
      <c r="H8">
        <v>15</v>
      </c>
    </row>
    <row r="9" spans="1:8" ht="12.75">
      <c r="A9" s="3">
        <v>23</v>
      </c>
      <c r="B9" s="4">
        <f t="shared" si="0"/>
        <v>0.8850574712643678</v>
      </c>
      <c r="C9" s="4">
        <f t="shared" si="1"/>
        <v>0.8953488372093024</v>
      </c>
      <c r="D9" s="4">
        <f t="shared" si="2"/>
        <v>0.9058823529411765</v>
      </c>
      <c r="E9">
        <f t="shared" si="3"/>
        <v>77</v>
      </c>
      <c r="F9">
        <v>13</v>
      </c>
      <c r="G9">
        <v>14</v>
      </c>
      <c r="H9">
        <v>15</v>
      </c>
    </row>
    <row r="10" spans="1:8" ht="12.75">
      <c r="A10" s="3">
        <v>24</v>
      </c>
      <c r="B10" s="4">
        <f t="shared" si="0"/>
        <v>0.8735632183908046</v>
      </c>
      <c r="C10" s="4">
        <f t="shared" si="1"/>
        <v>0.8837209302325582</v>
      </c>
      <c r="D10" s="4">
        <f t="shared" si="2"/>
        <v>0.8941176470588236</v>
      </c>
      <c r="E10">
        <f t="shared" si="3"/>
        <v>76</v>
      </c>
      <c r="F10">
        <v>13</v>
      </c>
      <c r="G10">
        <v>14</v>
      </c>
      <c r="H10">
        <v>15</v>
      </c>
    </row>
    <row r="11" spans="1:8" ht="12.75">
      <c r="A11" s="3">
        <v>25</v>
      </c>
      <c r="B11" s="4">
        <f t="shared" si="0"/>
        <v>0.8620689655172413</v>
      </c>
      <c r="C11" s="4">
        <f t="shared" si="1"/>
        <v>0.872093023255814</v>
      </c>
      <c r="D11" s="4">
        <f t="shared" si="2"/>
        <v>0.8823529411764706</v>
      </c>
      <c r="E11">
        <f t="shared" si="3"/>
        <v>75</v>
      </c>
      <c r="F11">
        <v>13</v>
      </c>
      <c r="G11">
        <v>14</v>
      </c>
      <c r="H11">
        <v>15</v>
      </c>
    </row>
    <row r="12" spans="1:8" ht="12.75">
      <c r="A12" s="3">
        <v>26</v>
      </c>
      <c r="B12" s="4">
        <f t="shared" si="0"/>
        <v>0.8505747126436781</v>
      </c>
      <c r="C12" s="4">
        <f t="shared" si="1"/>
        <v>0.8604651162790697</v>
      </c>
      <c r="D12" s="4">
        <f t="shared" si="2"/>
        <v>0.8705882352941177</v>
      </c>
      <c r="E12">
        <f t="shared" si="3"/>
        <v>74</v>
      </c>
      <c r="F12">
        <v>13</v>
      </c>
      <c r="G12">
        <v>14</v>
      </c>
      <c r="H12">
        <v>15</v>
      </c>
    </row>
    <row r="13" spans="1:8" ht="12.75">
      <c r="A13" s="3">
        <v>27</v>
      </c>
      <c r="B13" s="4">
        <f t="shared" si="0"/>
        <v>0.8390804597701149</v>
      </c>
      <c r="C13" s="4">
        <f t="shared" si="1"/>
        <v>0.8488372093023255</v>
      </c>
      <c r="D13" s="4">
        <f t="shared" si="2"/>
        <v>0.8588235294117647</v>
      </c>
      <c r="E13">
        <f t="shared" si="3"/>
        <v>73</v>
      </c>
      <c r="F13">
        <v>13</v>
      </c>
      <c r="G13">
        <v>14</v>
      </c>
      <c r="H13">
        <v>15</v>
      </c>
    </row>
    <row r="14" spans="1:8" ht="12.75">
      <c r="A14" s="3">
        <v>28</v>
      </c>
      <c r="B14" s="4">
        <f t="shared" si="0"/>
        <v>0.8275862068965517</v>
      </c>
      <c r="C14" s="4">
        <f t="shared" si="1"/>
        <v>0.8372093023255814</v>
      </c>
      <c r="D14" s="4">
        <f t="shared" si="2"/>
        <v>0.8470588235294118</v>
      </c>
      <c r="E14">
        <f t="shared" si="3"/>
        <v>72</v>
      </c>
      <c r="F14">
        <v>13</v>
      </c>
      <c r="G14">
        <v>14</v>
      </c>
      <c r="H14">
        <v>15</v>
      </c>
    </row>
    <row r="15" spans="1:8" ht="12.75">
      <c r="A15" s="3">
        <v>29</v>
      </c>
      <c r="B15" s="4">
        <f t="shared" si="0"/>
        <v>0.8160919540229885</v>
      </c>
      <c r="C15" s="4">
        <f t="shared" si="1"/>
        <v>0.8255813953488372</v>
      </c>
      <c r="D15" s="4">
        <f t="shared" si="2"/>
        <v>0.8352941176470589</v>
      </c>
      <c r="E15">
        <f t="shared" si="3"/>
        <v>71</v>
      </c>
      <c r="F15">
        <v>13</v>
      </c>
      <c r="G15">
        <v>14</v>
      </c>
      <c r="H15">
        <v>15</v>
      </c>
    </row>
    <row r="16" spans="1:8" ht="12.75">
      <c r="A16" s="3">
        <v>30</v>
      </c>
      <c r="B16" s="4">
        <f t="shared" si="0"/>
        <v>0.8045977011494253</v>
      </c>
      <c r="C16" s="4">
        <f t="shared" si="1"/>
        <v>0.813953488372093</v>
      </c>
      <c r="D16" s="4">
        <f t="shared" si="2"/>
        <v>0.8235294117647058</v>
      </c>
      <c r="E16">
        <f t="shared" si="3"/>
        <v>70</v>
      </c>
      <c r="F16">
        <v>13</v>
      </c>
      <c r="G16">
        <v>14</v>
      </c>
      <c r="H16">
        <v>15</v>
      </c>
    </row>
    <row r="17" spans="1:8" ht="12.75">
      <c r="A17" s="3">
        <v>31</v>
      </c>
      <c r="B17" s="4">
        <f t="shared" si="0"/>
        <v>0.7931034482758621</v>
      </c>
      <c r="C17" s="4">
        <f t="shared" si="1"/>
        <v>0.8023255813953488</v>
      </c>
      <c r="D17" s="4">
        <f t="shared" si="2"/>
        <v>0.8117647058823529</v>
      </c>
      <c r="E17">
        <f t="shared" si="3"/>
        <v>69</v>
      </c>
      <c r="F17">
        <v>13</v>
      </c>
      <c r="G17">
        <v>14</v>
      </c>
      <c r="H17">
        <v>15</v>
      </c>
    </row>
    <row r="18" spans="1:8" ht="12.75">
      <c r="A18" s="8">
        <v>32</v>
      </c>
      <c r="B18" s="4">
        <f t="shared" si="0"/>
        <v>0.7816091954022989</v>
      </c>
      <c r="C18" s="4">
        <f t="shared" si="1"/>
        <v>0.7906976744186046</v>
      </c>
      <c r="D18" s="6">
        <f t="shared" si="2"/>
        <v>0.8</v>
      </c>
      <c r="E18">
        <f t="shared" si="3"/>
        <v>68</v>
      </c>
      <c r="F18">
        <v>13</v>
      </c>
      <c r="G18">
        <v>14</v>
      </c>
      <c r="H18">
        <v>15</v>
      </c>
    </row>
    <row r="19" spans="1:8" ht="12.75">
      <c r="A19" s="3">
        <v>33</v>
      </c>
      <c r="B19" s="4">
        <f t="shared" si="0"/>
        <v>0.7701149425287356</v>
      </c>
      <c r="C19" s="4">
        <f t="shared" si="1"/>
        <v>0.7790697674418605</v>
      </c>
      <c r="D19" s="4">
        <f t="shared" si="2"/>
        <v>0.788235294117647</v>
      </c>
      <c r="E19">
        <f t="shared" si="3"/>
        <v>67</v>
      </c>
      <c r="F19">
        <v>13</v>
      </c>
      <c r="G19">
        <v>14</v>
      </c>
      <c r="H19">
        <v>15</v>
      </c>
    </row>
    <row r="20" spans="1:8" ht="12.75">
      <c r="A20" s="3">
        <v>34</v>
      </c>
      <c r="B20" s="4">
        <f t="shared" si="0"/>
        <v>0.7586206896551724</v>
      </c>
      <c r="C20" s="4">
        <f t="shared" si="1"/>
        <v>0.7674418604651163</v>
      </c>
      <c r="D20" s="4">
        <f t="shared" si="2"/>
        <v>0.7764705882352941</v>
      </c>
      <c r="E20">
        <f t="shared" si="3"/>
        <v>66</v>
      </c>
      <c r="F20">
        <v>13</v>
      </c>
      <c r="G20">
        <v>14</v>
      </c>
      <c r="H20">
        <v>15</v>
      </c>
    </row>
    <row r="21" spans="1:8" ht="12.75">
      <c r="A21" s="3">
        <v>35</v>
      </c>
      <c r="B21" s="4">
        <f t="shared" si="0"/>
        <v>0.7471264367816092</v>
      </c>
      <c r="C21" s="4">
        <f t="shared" si="1"/>
        <v>0.7558139534883721</v>
      </c>
      <c r="D21" s="4">
        <f t="shared" si="2"/>
        <v>0.7647058823529411</v>
      </c>
      <c r="E21">
        <f t="shared" si="3"/>
        <v>65</v>
      </c>
      <c r="F21">
        <v>13</v>
      </c>
      <c r="G21">
        <v>14</v>
      </c>
      <c r="H21">
        <v>15</v>
      </c>
    </row>
    <row r="22" spans="1:8" ht="12.75">
      <c r="A22" s="3">
        <v>36</v>
      </c>
      <c r="B22" s="4">
        <f t="shared" si="0"/>
        <v>0.735632183908046</v>
      </c>
      <c r="C22" s="4">
        <f t="shared" si="1"/>
        <v>0.7441860465116279</v>
      </c>
      <c r="D22" s="4">
        <f t="shared" si="2"/>
        <v>0.7529411764705882</v>
      </c>
      <c r="E22">
        <f t="shared" si="3"/>
        <v>64</v>
      </c>
      <c r="F22">
        <v>13</v>
      </c>
      <c r="G22">
        <v>14</v>
      </c>
      <c r="H22">
        <v>15</v>
      </c>
    </row>
    <row r="23" spans="1:8" ht="12.75">
      <c r="A23" s="3">
        <v>37</v>
      </c>
      <c r="B23" s="4">
        <f t="shared" si="0"/>
        <v>0.7241379310344828</v>
      </c>
      <c r="C23" s="4">
        <f t="shared" si="1"/>
        <v>0.7325581395348837</v>
      </c>
      <c r="D23" s="4">
        <f t="shared" si="2"/>
        <v>0.7411764705882353</v>
      </c>
      <c r="E23">
        <f t="shared" si="3"/>
        <v>63</v>
      </c>
      <c r="F23">
        <v>13</v>
      </c>
      <c r="G23">
        <v>14</v>
      </c>
      <c r="H23">
        <v>15</v>
      </c>
    </row>
    <row r="24" spans="1:8" ht="12.75">
      <c r="A24" s="3">
        <v>38</v>
      </c>
      <c r="B24" s="4">
        <f t="shared" si="0"/>
        <v>0.7126436781609196</v>
      </c>
      <c r="C24" s="4">
        <f t="shared" si="1"/>
        <v>0.7209302325581395</v>
      </c>
      <c r="D24" s="4">
        <f t="shared" si="2"/>
        <v>0.7294117647058823</v>
      </c>
      <c r="E24">
        <f t="shared" si="3"/>
        <v>62</v>
      </c>
      <c r="F24">
        <v>13</v>
      </c>
      <c r="G24">
        <v>14</v>
      </c>
      <c r="H24">
        <v>15</v>
      </c>
    </row>
    <row r="25" spans="1:8" ht="12.75">
      <c r="A25" s="3">
        <v>39</v>
      </c>
      <c r="B25" s="4">
        <f t="shared" si="0"/>
        <v>0.7011494252873564</v>
      </c>
      <c r="C25" s="4">
        <f t="shared" si="1"/>
        <v>0.7093023255813954</v>
      </c>
      <c r="D25" s="4">
        <f t="shared" si="2"/>
        <v>0.7176470588235294</v>
      </c>
      <c r="E25">
        <f t="shared" si="3"/>
        <v>61</v>
      </c>
      <c r="F25">
        <v>13</v>
      </c>
      <c r="G25">
        <v>14</v>
      </c>
      <c r="H25">
        <v>15</v>
      </c>
    </row>
    <row r="26" spans="1:8" ht="12.75">
      <c r="A26" s="3">
        <v>40</v>
      </c>
      <c r="B26" s="4">
        <f t="shared" si="0"/>
        <v>0.6896551724137931</v>
      </c>
      <c r="C26" s="4">
        <f t="shared" si="1"/>
        <v>0.6976744186046512</v>
      </c>
      <c r="D26" s="4">
        <f t="shared" si="2"/>
        <v>0.7058823529411765</v>
      </c>
      <c r="E26">
        <f t="shared" si="3"/>
        <v>60</v>
      </c>
      <c r="F26">
        <v>13</v>
      </c>
      <c r="G26">
        <v>14</v>
      </c>
      <c r="H26">
        <v>15</v>
      </c>
    </row>
    <row r="27" spans="1:8" ht="12.75">
      <c r="A27" s="3">
        <v>41</v>
      </c>
      <c r="B27" s="4">
        <f t="shared" si="0"/>
        <v>0.6781609195402298</v>
      </c>
      <c r="C27" s="4">
        <f t="shared" si="1"/>
        <v>0.686046511627907</v>
      </c>
      <c r="D27" s="4">
        <f t="shared" si="2"/>
        <v>0.6941176470588235</v>
      </c>
      <c r="E27">
        <f t="shared" si="3"/>
        <v>59</v>
      </c>
      <c r="F27">
        <v>13</v>
      </c>
      <c r="G27">
        <v>14</v>
      </c>
      <c r="H27">
        <v>15</v>
      </c>
    </row>
    <row r="28" spans="1:8" ht="12.75">
      <c r="A28" s="3">
        <v>42</v>
      </c>
      <c r="B28" s="4">
        <f t="shared" si="0"/>
        <v>0.6666666666666666</v>
      </c>
      <c r="C28" s="4">
        <f t="shared" si="1"/>
        <v>0.6744186046511628</v>
      </c>
      <c r="D28" s="4">
        <f t="shared" si="2"/>
        <v>0.6823529411764706</v>
      </c>
      <c r="E28">
        <f t="shared" si="3"/>
        <v>58</v>
      </c>
      <c r="F28">
        <v>13</v>
      </c>
      <c r="G28">
        <v>14</v>
      </c>
      <c r="H28">
        <v>15</v>
      </c>
    </row>
    <row r="29" spans="1:10" ht="54" customHeight="1">
      <c r="A29" s="36" t="s">
        <v>2</v>
      </c>
      <c r="B29" s="37"/>
      <c r="C29" s="37"/>
      <c r="D29" s="37"/>
      <c r="J29" s="5"/>
    </row>
  </sheetData>
  <sheetProtection/>
  <mergeCells count="4">
    <mergeCell ref="A2:D2"/>
    <mergeCell ref="A29:D29"/>
    <mergeCell ref="B5:D5"/>
    <mergeCell ref="B3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AGRO-NAS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Przybyłowska</dc:creator>
  <cp:keywords/>
  <dc:description/>
  <cp:lastModifiedBy>Krzysztof</cp:lastModifiedBy>
  <cp:lastPrinted>2018-10-23T11:30:00Z</cp:lastPrinted>
  <dcterms:created xsi:type="dcterms:W3CDTF">2003-09-04T10:14:33Z</dcterms:created>
  <dcterms:modified xsi:type="dcterms:W3CDTF">2018-10-24T12:59:14Z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